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Invulgegevens" sheetId="1" r:id="rId1"/>
    <sheet name="Print gegevens" sheetId="2" r:id="rId2"/>
  </sheets>
  <externalReferences>
    <externalReference r:id="rId5"/>
  </externalReferences>
  <definedNames>
    <definedName name="Aantal">'[1]Inschrijfformulier'!$G$25:$H$25</definedName>
    <definedName name="_xlnm.Print_Area" localSheetId="0">'Invulgegevens'!$A$1:$I$47</definedName>
    <definedName name="_xlnm.Print_Area" localSheetId="1">'Print gegevens'!$A$1:$I$18</definedName>
    <definedName name="Categorie">'Invulgegevens'!$R$8:$AA$8</definedName>
    <definedName name="Datum">'Invulgegevens'!$C$5</definedName>
    <definedName name="di1_aantal">'Invulgegevens'!$C$22</definedName>
    <definedName name="di1_categorie">'Invulgegevens'!$C$20</definedName>
    <definedName name="di1_cnr">'Invulgegevens'!$C$18</definedName>
    <definedName name="di1_discipline">'Invulgegevens'!$C$17</definedName>
    <definedName name="di1_discpline">'Invulgegevens'!$C$17</definedName>
    <definedName name="di1_hc">'Invulgegevens'!$C$23</definedName>
    <definedName name="di1_klasse">'Invulgegevens'!$C$21</definedName>
    <definedName name="di1_naam">'Invulgegevens'!$C$19</definedName>
    <definedName name="di1_opmerkingen">'Invulgegevens'!$C$25</definedName>
    <definedName name="di1_sel">'Invulgegevens'!$C$24</definedName>
    <definedName name="di2_aantal">'Invulgegevens'!$F$22</definedName>
    <definedName name="di2_categorie">'Invulgegevens'!$F$20</definedName>
    <definedName name="di2_cnr">'Invulgegevens'!$F$18</definedName>
    <definedName name="di2_discipline">'Invulgegevens'!$F$17</definedName>
    <definedName name="di2_discpline">'Invulgegevens'!$F$17</definedName>
    <definedName name="di2_hc">'Invulgegevens'!$F$23</definedName>
    <definedName name="di2_klasse">'Invulgegevens'!$F$21</definedName>
    <definedName name="di2_naam">'Invulgegevens'!$F$19</definedName>
    <definedName name="di2_opmerkingen">'Invulgegevens'!$F$25</definedName>
    <definedName name="di2_sel">'Invulgegevens'!$F$24</definedName>
    <definedName name="Discipline">'Invulgegevens'!$R$4:$R$5</definedName>
    <definedName name="JaNee">'[1]Inschrijfformulier'!$G$26:$H$26</definedName>
    <definedName name="MennenDressuur">'Invulgegevens'!$R$18:$R$22</definedName>
    <definedName name="MennenVaardigheid">'Invulgegevens'!$S$19:$S$22</definedName>
    <definedName name="pe_adres">'Invulgegevens'!$C$8</definedName>
    <definedName name="pe_email">'Invulgegevens'!$C$11</definedName>
    <definedName name="pe_naam">'Invulgegevens'!$C$7</definedName>
    <definedName name="pe_plaats">'Invulgegevens'!$C$10</definedName>
    <definedName name="pe_postcode">'Invulgegevens'!$C$9</definedName>
    <definedName name="pe_telefoon">'Invulgegevens'!$C$12</definedName>
    <definedName name="ve_naam">'Invulgegevens'!$C$13</definedName>
    <definedName name="Wedstrijd">'Invulgegevens'!$F$4</definedName>
  </definedNames>
  <calcPr fullCalcOnLoad="1"/>
</workbook>
</file>

<file path=xl/sharedStrings.xml><?xml version="1.0" encoding="utf-8"?>
<sst xmlns="http://schemas.openxmlformats.org/spreadsheetml/2006/main" count="92" uniqueCount="76">
  <si>
    <t>Datum wedstrijd:</t>
  </si>
  <si>
    <t>naam menner</t>
  </si>
  <si>
    <t>adres + huisnr.</t>
  </si>
  <si>
    <t>postcode</t>
  </si>
  <si>
    <t>woonplaats</t>
  </si>
  <si>
    <t>Telefoon</t>
  </si>
  <si>
    <t>E-mail</t>
  </si>
  <si>
    <t>Vereniging</t>
  </si>
  <si>
    <t>Soort deelname</t>
  </si>
  <si>
    <t>Spannummer</t>
  </si>
  <si>
    <t>Klasse</t>
  </si>
  <si>
    <t>Aantal proeven</t>
  </si>
  <si>
    <t>Selectie</t>
  </si>
  <si>
    <t>Evt. opmerkingen</t>
  </si>
  <si>
    <t>MennenDressuur</t>
  </si>
  <si>
    <t>MennenVaardigheid</t>
  </si>
  <si>
    <t>Naam paard(en)/pony('s)   (gescheiden door'/')</t>
  </si>
  <si>
    <t>B</t>
  </si>
  <si>
    <t>L</t>
  </si>
  <si>
    <t>M</t>
  </si>
  <si>
    <t>Z</t>
  </si>
  <si>
    <t>ZZ</t>
  </si>
  <si>
    <t>nee</t>
  </si>
  <si>
    <t>ja</t>
  </si>
  <si>
    <t>Nee</t>
  </si>
  <si>
    <r>
      <t xml:space="preserve">Vul  dit deel in als je je voor </t>
    </r>
    <r>
      <rPr>
        <b/>
        <sz val="11"/>
        <color indexed="8"/>
        <rFont val="Calibri"/>
        <family val="2"/>
      </rPr>
      <t>MennenDRESSUUR</t>
    </r>
    <r>
      <rPr>
        <sz val="11"/>
        <color theme="1"/>
        <rFont val="Calibri"/>
        <family val="2"/>
      </rPr>
      <t xml:space="preserve"> wilt inschrijven</t>
    </r>
  </si>
  <si>
    <t xml:space="preserve">           Inschrijfformulier MENNEN Dressuur / Vaardigheid</t>
  </si>
  <si>
    <t>voor de wedstrijd:</t>
  </si>
  <si>
    <r>
      <t xml:space="preserve">             Vul  dit deel in als je je voor </t>
    </r>
    <r>
      <rPr>
        <b/>
        <sz val="11"/>
        <color indexed="8"/>
        <rFont val="Calibri"/>
        <family val="2"/>
      </rPr>
      <t>MennenVAARDIGHEID</t>
    </r>
    <r>
      <rPr>
        <sz val="11"/>
        <color theme="1"/>
        <rFont val="Calibri"/>
        <family val="2"/>
      </rPr>
      <t xml:space="preserve"> wilt inschrijven</t>
    </r>
  </si>
  <si>
    <r>
      <t xml:space="preserve">Wanneer de wedstrijdgevende organisatie dus zowel MennenDressuur als ook MennenVaardigheid laat verrijden vul je dus beide delen </t>
    </r>
    <r>
      <rPr>
        <b/>
        <u val="single"/>
        <sz val="11"/>
        <color indexed="8"/>
        <rFont val="Calibri"/>
        <family val="2"/>
      </rPr>
      <t>VOLLEDIG</t>
    </r>
    <r>
      <rPr>
        <sz val="11"/>
        <color theme="1"/>
        <rFont val="Calibri"/>
        <family val="2"/>
      </rPr>
      <t xml:space="preserve"> in</t>
    </r>
  </si>
  <si>
    <t>A (1-span ponies)</t>
  </si>
  <si>
    <t>B (1-span paarden)</t>
  </si>
  <si>
    <t>C (2-span ponies)</t>
  </si>
  <si>
    <t>D (2-span paarden)</t>
  </si>
  <si>
    <t>E (hobby ponies)</t>
  </si>
  <si>
    <t>P (hobby paarden)</t>
  </si>
  <si>
    <t>S (tandem ponies)</t>
  </si>
  <si>
    <t>T (tandem paarden)</t>
  </si>
  <si>
    <t>U (4-span ponies)</t>
  </si>
  <si>
    <t>V (4-span paarden)</t>
  </si>
  <si>
    <t xml:space="preserve">als je aan beide disciplines wilt deelnemen. </t>
  </si>
  <si>
    <t>breedte menwagen in cm</t>
  </si>
  <si>
    <t>centimeters</t>
  </si>
  <si>
    <t>Pin en Ga wedstrijd te Middenbeemster</t>
  </si>
  <si>
    <t>Pin en Ga wedstrijd te Berkhout</t>
  </si>
  <si>
    <t>Pin en Ga wedstrijd te Heiloo</t>
  </si>
  <si>
    <t>Pin en Ga wedstrijd te Wormerveer</t>
  </si>
  <si>
    <t>Pin en Ga wedstrijd te Hippolytushoef</t>
  </si>
  <si>
    <t>&lt; &lt; &lt; &lt;  Selecteer de wedstrijd</t>
  </si>
  <si>
    <t>&lt; &lt; &lt; &lt;  Datum wordt automatisch ingevuld</t>
  </si>
  <si>
    <t>Mail dit formulier naar:</t>
  </si>
  <si>
    <t>Ben je gereed? Sla het formulier op met als naam: je eigen voor en achternaam.</t>
  </si>
  <si>
    <t>Verstuur het daarna als bijlage naar het mailadres dat in rood is aangegeven. Zodra je de wedstrijd hebt ingegeven wordt automatisch de</t>
  </si>
  <si>
    <t>datum én het mailadres van het wedstrijdsecretariaat getoond. Maak dus uitsluitend een keuze d.m.v. het pijltje rechts van het veld als je erop staat.</t>
  </si>
  <si>
    <t xml:space="preserve">Wedstrijd: </t>
  </si>
  <si>
    <t>Datum:</t>
  </si>
  <si>
    <t>Naam:</t>
  </si>
  <si>
    <t>Adres:</t>
  </si>
  <si>
    <t>Postcode:</t>
  </si>
  <si>
    <t>Woonplaats:</t>
  </si>
  <si>
    <t>Telefoonnummer:</t>
  </si>
  <si>
    <t>E-mailadres:</t>
  </si>
  <si>
    <t>Mennen DRESSUUR</t>
  </si>
  <si>
    <t>Spannummer:</t>
  </si>
  <si>
    <t>Namen paarden/pony's:</t>
  </si>
  <si>
    <t>Rubriek</t>
  </si>
  <si>
    <t>Rubriek:</t>
  </si>
  <si>
    <t>Klasse:</t>
  </si>
  <si>
    <t xml:space="preserve">Hobbyklasse / HC </t>
  </si>
  <si>
    <t>Hobbyklasse:</t>
  </si>
  <si>
    <t>Aantal proeven:</t>
  </si>
  <si>
    <t>Opmerkingen/wensen:</t>
  </si>
  <si>
    <t>Vereniging:</t>
  </si>
  <si>
    <t>Mennen VAARDIGHEID</t>
  </si>
  <si>
    <t>Breedte menwagen</t>
  </si>
  <si>
    <t>de roodomlijde velden vul je uitsluitend in dmv de pijltjes naast ieder vakje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</si>
</sst>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/mmm/yy;@"/>
    <numFmt numFmtId="165" formatCode="[$-413]dddd\ d\ mmmm\ yyyy"/>
    <numFmt numFmtId="166" formatCode="[$-413]d\ mmmm\ 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2"/>
    </font>
    <font>
      <b/>
      <i/>
      <sz val="14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0"/>
      <color theme="1"/>
      <name val="Arial"/>
      <family val="2"/>
    </font>
    <font>
      <b/>
      <i/>
      <sz val="14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8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13" borderId="10" xfId="0" applyFill="1" applyBorder="1" applyAlignment="1" applyProtection="1">
      <alignment/>
      <protection locked="0"/>
    </xf>
    <xf numFmtId="0" fontId="33" fillId="13" borderId="10" xfId="43" applyFill="1" applyBorder="1" applyAlignment="1" applyProtection="1">
      <alignment/>
      <protection locked="0"/>
    </xf>
    <xf numFmtId="0" fontId="0" fillId="13" borderId="10" xfId="0" applyFill="1" applyBorder="1" applyAlignment="1" applyProtection="1">
      <alignment horizontal="left"/>
      <protection locked="0"/>
    </xf>
    <xf numFmtId="0" fontId="0" fillId="13" borderId="10" xfId="0" applyFill="1" applyBorder="1" applyAlignment="1" applyProtection="1">
      <alignment/>
      <protection/>
    </xf>
    <xf numFmtId="0" fontId="0" fillId="13" borderId="1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 horizontal="left"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47" fillId="0" borderId="0" xfId="0" applyFont="1" applyFill="1" applyAlignment="1" applyProtection="1">
      <alignment/>
      <protection/>
    </xf>
    <xf numFmtId="166" fontId="0" fillId="33" borderId="11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0" fontId="48" fillId="33" borderId="1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33" fillId="0" borderId="0" xfId="43" applyFill="1" applyAlignment="1" applyProtection="1">
      <alignment horizontal="center"/>
      <protection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13" borderId="12" xfId="0" applyFill="1" applyBorder="1" applyAlignment="1" applyProtection="1">
      <alignment/>
      <protection locked="0"/>
    </xf>
    <xf numFmtId="0" fontId="0" fillId="13" borderId="11" xfId="0" applyFill="1" applyBorder="1" applyAlignment="1" applyProtection="1">
      <alignment/>
      <protection/>
    </xf>
    <xf numFmtId="0" fontId="0" fillId="13" borderId="13" xfId="0" applyFill="1" applyBorder="1" applyAlignment="1" applyProtection="1">
      <alignment/>
      <protection locked="0"/>
    </xf>
    <xf numFmtId="49" fontId="0" fillId="13" borderId="13" xfId="0" applyNumberFormat="1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/>
    </xf>
    <xf numFmtId="0" fontId="50" fillId="0" borderId="15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51" fillId="0" borderId="0" xfId="0" applyFont="1" applyFill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15</xdr:row>
      <xdr:rowOff>28575</xdr:rowOff>
    </xdr:from>
    <xdr:to>
      <xdr:col>3</xdr:col>
      <xdr:colOff>76200</xdr:colOff>
      <xdr:row>26</xdr:row>
      <xdr:rowOff>47625</xdr:rowOff>
    </xdr:to>
    <xdr:sp>
      <xdr:nvSpPr>
        <xdr:cNvPr id="1" name="Rechthoek 4"/>
        <xdr:cNvSpPr>
          <a:spLocks/>
        </xdr:cNvSpPr>
      </xdr:nvSpPr>
      <xdr:spPr>
        <a:xfrm>
          <a:off x="295275" y="3076575"/>
          <a:ext cx="5676900" cy="2162175"/>
        </a:xfrm>
        <a:prstGeom prst="rect">
          <a:avLst/>
        </a:prstGeom>
        <a:noFill/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1009650</xdr:colOff>
      <xdr:row>13</xdr:row>
      <xdr:rowOff>171450</xdr:rowOff>
    </xdr:from>
    <xdr:to>
      <xdr:col>2</xdr:col>
      <xdr:colOff>1695450</xdr:colOff>
      <xdr:row>15</xdr:row>
      <xdr:rowOff>28575</xdr:rowOff>
    </xdr:to>
    <xdr:sp>
      <xdr:nvSpPr>
        <xdr:cNvPr id="2" name="Rond hoek zelfde zijde rechthoek 7"/>
        <xdr:cNvSpPr>
          <a:spLocks/>
        </xdr:cNvSpPr>
      </xdr:nvSpPr>
      <xdr:spPr>
        <a:xfrm>
          <a:off x="1009650" y="2838450"/>
          <a:ext cx="3848100" cy="238125"/>
        </a:xfrm>
        <a:custGeom>
          <a:pathLst>
            <a:path h="238125" w="3867150">
              <a:moveTo>
                <a:pt x="39688" y="0"/>
              </a:moveTo>
              <a:lnTo>
                <a:pt x="3827462" y="0"/>
              </a:lnTo>
              <a:cubicBezTo>
                <a:pt x="3849381" y="0"/>
                <a:pt x="3867150" y="17769"/>
                <a:pt x="3867150" y="39688"/>
              </a:cubicBezTo>
              <a:lnTo>
                <a:pt x="3867150" y="238125"/>
              </a:lnTo>
              <a:lnTo>
                <a:pt x="3867150" y="238125"/>
              </a:lnTo>
              <a:lnTo>
                <a:pt x="0" y="238125"/>
              </a:lnTo>
              <a:lnTo>
                <a:pt x="0" y="238125"/>
              </a:lnTo>
              <a:lnTo>
                <a:pt x="0" y="39688"/>
              </a:lnTo>
              <a:cubicBezTo>
                <a:pt x="0" y="17769"/>
                <a:pt x="17769" y="0"/>
                <a:pt x="39688" y="0"/>
              </a:cubicBezTo>
              <a:close/>
            </a:path>
          </a:pathLst>
        </a:custGeom>
        <a:solidFill>
          <a:srgbClr val="17375E">
            <a:alpha val="0"/>
          </a:srgbClr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152400</xdr:colOff>
      <xdr:row>32</xdr:row>
      <xdr:rowOff>47625</xdr:rowOff>
    </xdr:from>
    <xdr:to>
      <xdr:col>8</xdr:col>
      <xdr:colOff>352425</xdr:colOff>
      <xdr:row>46</xdr:row>
      <xdr:rowOff>171450</xdr:rowOff>
    </xdr:to>
    <xdr:pic>
      <xdr:nvPicPr>
        <xdr:cNvPr id="3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391275"/>
          <a:ext cx="1062037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85725</xdr:rowOff>
    </xdr:from>
    <xdr:to>
      <xdr:col>8</xdr:col>
      <xdr:colOff>371475</xdr:colOff>
      <xdr:row>46</xdr:row>
      <xdr:rowOff>180975</xdr:rowOff>
    </xdr:to>
    <xdr:sp>
      <xdr:nvSpPr>
        <xdr:cNvPr id="4" name="Rechthoek 9"/>
        <xdr:cNvSpPr>
          <a:spLocks/>
        </xdr:cNvSpPr>
      </xdr:nvSpPr>
      <xdr:spPr>
        <a:xfrm>
          <a:off x="114300" y="85725"/>
          <a:ext cx="10677525" cy="91249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28575</xdr:colOff>
      <xdr:row>15</xdr:row>
      <xdr:rowOff>28575</xdr:rowOff>
    </xdr:from>
    <xdr:to>
      <xdr:col>8</xdr:col>
      <xdr:colOff>276225</xdr:colOff>
      <xdr:row>26</xdr:row>
      <xdr:rowOff>47625</xdr:rowOff>
    </xdr:to>
    <xdr:sp>
      <xdr:nvSpPr>
        <xdr:cNvPr id="5" name="Rechthoek 10"/>
        <xdr:cNvSpPr>
          <a:spLocks/>
        </xdr:cNvSpPr>
      </xdr:nvSpPr>
      <xdr:spPr>
        <a:xfrm>
          <a:off x="6067425" y="3076575"/>
          <a:ext cx="4629150" cy="2162175"/>
        </a:xfrm>
        <a:prstGeom prst="rect">
          <a:avLst/>
        </a:prstGeom>
        <a:noFill/>
        <a:ln w="25400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123825</xdr:colOff>
      <xdr:row>13</xdr:row>
      <xdr:rowOff>171450</xdr:rowOff>
    </xdr:from>
    <xdr:to>
      <xdr:col>8</xdr:col>
      <xdr:colOff>38100</xdr:colOff>
      <xdr:row>15</xdr:row>
      <xdr:rowOff>28575</xdr:rowOff>
    </xdr:to>
    <xdr:sp>
      <xdr:nvSpPr>
        <xdr:cNvPr id="6" name="Rond hoek zelfde zijde rechthoek 11"/>
        <xdr:cNvSpPr>
          <a:spLocks/>
        </xdr:cNvSpPr>
      </xdr:nvSpPr>
      <xdr:spPr>
        <a:xfrm>
          <a:off x="6362700" y="2838450"/>
          <a:ext cx="4095750" cy="238125"/>
        </a:xfrm>
        <a:custGeom>
          <a:pathLst>
            <a:path h="238125" w="4086225">
              <a:moveTo>
                <a:pt x="39688" y="0"/>
              </a:moveTo>
              <a:lnTo>
                <a:pt x="4046537" y="0"/>
              </a:lnTo>
              <a:cubicBezTo>
                <a:pt x="4068456" y="0"/>
                <a:pt x="4086225" y="17769"/>
                <a:pt x="4086225" y="39688"/>
              </a:cubicBezTo>
              <a:lnTo>
                <a:pt x="4086225" y="238125"/>
              </a:lnTo>
              <a:lnTo>
                <a:pt x="4086225" y="238125"/>
              </a:lnTo>
              <a:lnTo>
                <a:pt x="0" y="238125"/>
              </a:lnTo>
              <a:lnTo>
                <a:pt x="0" y="238125"/>
              </a:lnTo>
              <a:lnTo>
                <a:pt x="0" y="39688"/>
              </a:lnTo>
              <a:cubicBezTo>
                <a:pt x="0" y="17769"/>
                <a:pt x="17769" y="0"/>
                <a:pt x="39688" y="0"/>
              </a:cubicBezTo>
              <a:close/>
            </a:path>
          </a:pathLst>
        </a:custGeom>
        <a:solidFill>
          <a:srgbClr val="17375E">
            <a:alpha val="0"/>
          </a:srgbClr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2009775</xdr:colOff>
      <xdr:row>33</xdr:row>
      <xdr:rowOff>9525</xdr:rowOff>
    </xdr:from>
    <xdr:to>
      <xdr:col>5</xdr:col>
      <xdr:colOff>209550</xdr:colOff>
      <xdr:row>36</xdr:row>
      <xdr:rowOff>66675</xdr:rowOff>
    </xdr:to>
    <xdr:pic>
      <xdr:nvPicPr>
        <xdr:cNvPr id="7" name="Afbeelding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86100" y="6562725"/>
          <a:ext cx="3362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1</xdr:row>
      <xdr:rowOff>0</xdr:rowOff>
    </xdr:from>
    <xdr:to>
      <xdr:col>1</xdr:col>
      <xdr:colOff>657225</xdr:colOff>
      <xdr:row>12</xdr:row>
      <xdr:rowOff>123825</xdr:rowOff>
    </xdr:to>
    <xdr:pic>
      <xdr:nvPicPr>
        <xdr:cNvPr id="8" name="Afbeelding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190500"/>
          <a:ext cx="12192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2590800</xdr:colOff>
      <xdr:row>0</xdr:row>
      <xdr:rowOff>180975</xdr:rowOff>
    </xdr:from>
    <xdr:to>
      <xdr:col>8</xdr:col>
      <xdr:colOff>304800</xdr:colOff>
      <xdr:row>5</xdr:row>
      <xdr:rowOff>19050</xdr:rowOff>
    </xdr:to>
    <xdr:pic>
      <xdr:nvPicPr>
        <xdr:cNvPr id="9" name="Afbeelding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29675" y="180975"/>
          <a:ext cx="1895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wnload%20Grabit\Inschrijfformulier%20menn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hrijfformulier"/>
    </sheetNames>
    <sheetDataSet>
      <sheetData sheetId="0">
        <row r="25">
          <cell r="G25">
            <v>1</v>
          </cell>
          <cell r="H25">
            <v>2</v>
          </cell>
        </row>
        <row r="26">
          <cell r="G26" t="str">
            <v>Ja</v>
          </cell>
          <cell r="H26" t="str">
            <v>Nee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2:AD38"/>
  <sheetViews>
    <sheetView showGridLines="0" tabSelected="1" zoomScalePageLayoutView="0" workbookViewId="0" topLeftCell="A1">
      <selection activeCell="C4" sqref="C4"/>
    </sheetView>
  </sheetViews>
  <sheetFormatPr defaultColWidth="9.140625" defaultRowHeight="15"/>
  <cols>
    <col min="1" max="1" width="16.140625" style="9" customWidth="1"/>
    <col min="2" max="2" width="31.28125" style="9" customWidth="1"/>
    <col min="3" max="3" width="41.00390625" style="9" customWidth="1"/>
    <col min="4" max="4" width="2.140625" style="9" customWidth="1"/>
    <col min="5" max="5" width="3.00390625" style="9" customWidth="1"/>
    <col min="6" max="6" width="45.421875" style="9" customWidth="1"/>
    <col min="7" max="7" width="8.140625" style="9" customWidth="1"/>
    <col min="8" max="17" width="9.140625" style="9" customWidth="1"/>
    <col min="18" max="18" width="8.8515625" style="9" hidden="1" customWidth="1"/>
    <col min="19" max="30" width="9.140625" style="9" hidden="1" customWidth="1"/>
    <col min="31" max="31" width="0" style="9" hidden="1" customWidth="1"/>
    <col min="32" max="16384" width="9.140625" style="9" customWidth="1"/>
  </cols>
  <sheetData>
    <row r="1" ht="15"/>
    <row r="2" ht="26.25">
      <c r="B2" s="10" t="s">
        <v>26</v>
      </c>
    </row>
    <row r="3" spans="1:7" ht="18.75">
      <c r="A3" s="11"/>
      <c r="G3" s="11"/>
    </row>
    <row r="4" spans="2:18" ht="15">
      <c r="B4" s="12" t="s">
        <v>27</v>
      </c>
      <c r="C4" s="8"/>
      <c r="D4" s="6"/>
      <c r="F4" s="7" t="s">
        <v>48</v>
      </c>
      <c r="H4" s="13"/>
      <c r="R4" s="9" t="s">
        <v>14</v>
      </c>
    </row>
    <row r="5" spans="2:30" ht="15">
      <c r="B5" s="12" t="s">
        <v>0</v>
      </c>
      <c r="C5" s="14" t="str">
        <f>IF(C4="Pin en Ga wedstrijd te Berkhout","24 april 2016",IF(C4="Pin en Ga wedstrijd te Middenbeemster","22 mei 2016",IF(C4="Pin en Ga wedstrijd te Heiloo","26 juni 2016",IF(C4="Pin en Ga wedstrijd te Wormerveer"," 12 juni 2016",IF(C4="Pin en Ga wedstrijd te Hippolytushoef","4 september 2016","SELECTEER DE WEDSTRIJD")))))</f>
        <v>SELECTEER DE WEDSTRIJD</v>
      </c>
      <c r="F5" s="9" t="s">
        <v>49</v>
      </c>
      <c r="R5" s="9" t="s">
        <v>15</v>
      </c>
      <c r="AD5" s="9" t="s">
        <v>44</v>
      </c>
    </row>
    <row r="6" ht="15">
      <c r="AD6" s="9" t="s">
        <v>43</v>
      </c>
    </row>
    <row r="7" spans="2:30" ht="15">
      <c r="B7" s="12" t="s">
        <v>1</v>
      </c>
      <c r="C7" s="1"/>
      <c r="AD7" s="9" t="s">
        <v>46</v>
      </c>
    </row>
    <row r="8" spans="2:30" ht="15">
      <c r="B8" s="12" t="s">
        <v>2</v>
      </c>
      <c r="C8" s="1"/>
      <c r="F8" s="15" t="s">
        <v>50</v>
      </c>
      <c r="R8" s="9" t="s">
        <v>30</v>
      </c>
      <c r="S8" s="9" t="s">
        <v>31</v>
      </c>
      <c r="T8" s="9" t="s">
        <v>32</v>
      </c>
      <c r="U8" s="9" t="s">
        <v>33</v>
      </c>
      <c r="V8" s="9" t="s">
        <v>34</v>
      </c>
      <c r="W8" s="9" t="s">
        <v>35</v>
      </c>
      <c r="X8" s="9" t="s">
        <v>36</v>
      </c>
      <c r="Y8" s="9" t="s">
        <v>37</v>
      </c>
      <c r="Z8" s="9" t="s">
        <v>38</v>
      </c>
      <c r="AA8" s="9" t="s">
        <v>39</v>
      </c>
      <c r="AD8" s="9" t="s">
        <v>45</v>
      </c>
    </row>
    <row r="9" spans="2:30" ht="15" customHeight="1">
      <c r="B9" s="12" t="s">
        <v>3</v>
      </c>
      <c r="C9" s="1"/>
      <c r="F9" s="32" t="str">
        <f>IF(C4="Pin en Ga wedstrijd te Berkhout","wedstrijdzaken@berkenruiters.nl",IF(C4="Pin en Ga wedstrijd te Middenbeemster","hkvandemolen@planet.nl",IF(C4="Pin en Ga wedstrijd te Heiloo","hshwedstrijden@hotmail.com",IF(C4="Pin en Ga wedstrijd te Wormerveer","roosheijne@hotmail.com",IF(C4="Pin en Ga wedstrijd te Hippolytushoef","e.m.koorn@agroweb.nl","SELECTEER DE WEDSTRIJD")))))</f>
        <v>SELECTEER DE WEDSTRIJD</v>
      </c>
      <c r="AD9" s="9" t="s">
        <v>47</v>
      </c>
    </row>
    <row r="10" spans="2:6" ht="15" customHeight="1">
      <c r="B10" s="12" t="s">
        <v>4</v>
      </c>
      <c r="C10" s="1"/>
      <c r="F10" s="32" t="str">
        <f>IF(F9="Pin en Ga wedstrijd te Berkhout","26 april 2014",IF(F9="Pin en Ga wedstrijd te Middenbeemster","26 juni 2015",IF(F9="Pin en Ga wedstrijd te Heiloo","2 augustus 2015",IF(F9="Pin en Ga wedstrijd te Wormerveer","   augustus 2015",IF(F9="Pin en Ga wedstrijd te Hippolytushoef","6 september 2015","SELECTEER DE WEDSTRIJD")))))</f>
        <v>SELECTEER DE WEDSTRIJD</v>
      </c>
    </row>
    <row r="11" spans="2:3" ht="15">
      <c r="B11" s="12" t="s">
        <v>6</v>
      </c>
      <c r="C11" s="2"/>
    </row>
    <row r="12" spans="2:3" ht="15">
      <c r="B12" s="12" t="s">
        <v>5</v>
      </c>
      <c r="C12" s="1"/>
    </row>
    <row r="13" spans="2:3" ht="15">
      <c r="B13" s="12" t="s">
        <v>7</v>
      </c>
      <c r="C13" s="1"/>
    </row>
    <row r="15" spans="2:5" ht="15">
      <c r="B15" s="9" t="s">
        <v>25</v>
      </c>
      <c r="E15" s="9" t="s">
        <v>28</v>
      </c>
    </row>
    <row r="17" spans="2:6" ht="15">
      <c r="B17" s="12" t="s">
        <v>8</v>
      </c>
      <c r="C17" s="4" t="s">
        <v>14</v>
      </c>
      <c r="F17" s="4" t="s">
        <v>15</v>
      </c>
    </row>
    <row r="18" spans="2:18" ht="15">
      <c r="B18" s="12" t="s">
        <v>9</v>
      </c>
      <c r="C18" s="3"/>
      <c r="F18" s="1"/>
      <c r="R18" s="9" t="s">
        <v>17</v>
      </c>
    </row>
    <row r="19" spans="2:19" ht="15.75" thickBot="1">
      <c r="B19" s="12" t="s">
        <v>16</v>
      </c>
      <c r="C19" s="25"/>
      <c r="F19" s="25"/>
      <c r="R19" s="9" t="s">
        <v>18</v>
      </c>
      <c r="S19" s="9" t="s">
        <v>18</v>
      </c>
    </row>
    <row r="20" spans="1:19" ht="15.75" thickBot="1">
      <c r="A20" s="31"/>
      <c r="B20" s="12" t="s">
        <v>65</v>
      </c>
      <c r="C20" s="27"/>
      <c r="F20" s="27"/>
      <c r="R20" s="9" t="s">
        <v>19</v>
      </c>
      <c r="S20" s="9" t="s">
        <v>19</v>
      </c>
    </row>
    <row r="21" spans="2:19" ht="15.75" thickBot="1">
      <c r="B21" s="12" t="s">
        <v>10</v>
      </c>
      <c r="C21" s="27"/>
      <c r="F21" s="27"/>
      <c r="R21" s="9" t="s">
        <v>20</v>
      </c>
      <c r="S21" s="9" t="s">
        <v>20</v>
      </c>
    </row>
    <row r="22" spans="2:19" ht="15.75" thickBot="1">
      <c r="B22" s="12" t="s">
        <v>11</v>
      </c>
      <c r="C22" s="28">
        <v>2</v>
      </c>
      <c r="F22" s="28">
        <v>2</v>
      </c>
      <c r="R22" s="9" t="s">
        <v>21</v>
      </c>
      <c r="S22" s="9" t="s">
        <v>21</v>
      </c>
    </row>
    <row r="23" spans="2:6" ht="15.75" thickBot="1">
      <c r="B23" s="12" t="s">
        <v>68</v>
      </c>
      <c r="C23" s="27" t="s">
        <v>22</v>
      </c>
      <c r="F23" s="27" t="s">
        <v>24</v>
      </c>
    </row>
    <row r="24" spans="2:18" ht="15">
      <c r="B24" s="12" t="s">
        <v>12</v>
      </c>
      <c r="C24" s="26" t="s">
        <v>24</v>
      </c>
      <c r="F24" s="26" t="s">
        <v>24</v>
      </c>
      <c r="R24" s="16">
        <v>1</v>
      </c>
    </row>
    <row r="25" spans="2:18" ht="15">
      <c r="B25" s="12" t="s">
        <v>13</v>
      </c>
      <c r="C25" s="1"/>
      <c r="F25" s="1"/>
      <c r="R25" s="16">
        <v>2</v>
      </c>
    </row>
    <row r="26" spans="6:8" ht="15">
      <c r="F26" s="17" t="s">
        <v>41</v>
      </c>
      <c r="G26" s="5"/>
      <c r="H26" s="9" t="s">
        <v>42</v>
      </c>
    </row>
    <row r="27" ht="15">
      <c r="R27" s="9" t="s">
        <v>22</v>
      </c>
    </row>
    <row r="28" spans="2:18" ht="15">
      <c r="B28" s="9" t="s">
        <v>29</v>
      </c>
      <c r="R28" s="9" t="s">
        <v>23</v>
      </c>
    </row>
    <row r="29" ht="15">
      <c r="B29" s="9" t="s">
        <v>40</v>
      </c>
    </row>
    <row r="30" ht="15">
      <c r="B30" s="9" t="s">
        <v>51</v>
      </c>
    </row>
    <row r="31" ht="15">
      <c r="B31" s="9" t="s">
        <v>52</v>
      </c>
    </row>
    <row r="32" ht="15.75" thickBot="1">
      <c r="B32" s="18" t="s">
        <v>53</v>
      </c>
    </row>
    <row r="33" spans="2:3" ht="16.5" thickBot="1">
      <c r="B33" s="30" t="s">
        <v>75</v>
      </c>
      <c r="C33" s="29"/>
    </row>
    <row r="34" ht="15">
      <c r="B34" s="19"/>
    </row>
    <row r="35" ht="15"/>
    <row r="36" ht="15"/>
    <row r="37" ht="15"/>
    <row r="38" ht="15">
      <c r="F38" s="20"/>
    </row>
    <row r="39" ht="15"/>
    <row r="40" ht="15"/>
    <row r="41" ht="15"/>
    <row r="42" ht="15"/>
    <row r="43" ht="15"/>
    <row r="44" ht="15"/>
    <row r="45" ht="15"/>
    <row r="46" ht="15"/>
  </sheetData>
  <sheetProtection password="EEA8" sheet="1" selectLockedCells="1"/>
  <mergeCells count="1">
    <mergeCell ref="F9:F10"/>
  </mergeCells>
  <dataValidations count="7">
    <dataValidation type="list" allowBlank="1" showInputMessage="1" showErrorMessage="1" prompt="Maak een keuze door op pijltje te klikken" error="Let op. Alleen keuze maken tussen MennenDressuur of MennenVaardigheid" sqref="F17 C17">
      <formula1>Discipline</formula1>
    </dataValidation>
    <dataValidation type="list" allowBlank="1" showInputMessage="1" showErrorMessage="1" prompt="Let op. Klik op het pijltje rechts en klik met de muis je keuze aan" error="Maak uitsluitend keuze uit de lijst van aangeboden klassen&#10;(verplichte ingave)" sqref="F20 C20">
      <formula1>Categorie</formula1>
    </dataValidation>
    <dataValidation type="list" allowBlank="1" showInputMessage="1" showErrorMessage="1" prompt="Verplichte ingave. Klik op het pijltje rechts en klik op de juiste keuze. OF vul klasse in via toetsenbord" error="Let op! Je hebt een foute keuze gemaakt. Geef de juiste klasse in." sqref="C21 F21">
      <formula1>INDIRECT(C17)</formula1>
    </dataValidation>
    <dataValidation type="list" allowBlank="1" showInputMessage="1" showErrorMessage="1" prompt="Geef aan of je 1 of 2 proeven wilt rijden" error="Let op. Je hebt een foute keuze gemaakt. Vul 1 of 2 in of klik op pijltje rechts om keuze te maken." sqref="C22 F22">
      <formula1>$R$24:$R$25</formula1>
    </dataValidation>
    <dataValidation type="list" allowBlank="1" showInputMessage="1" showErrorMessage="1" prompt="Klik op pijltje rechts om keuze te maken" error="Let op. Je hebt een verkeerde keuze gemaakt. Kies alleen voor 'nee' of 'ja'" sqref="C23 F23">
      <formula1>$R$27:$R$28</formula1>
    </dataValidation>
    <dataValidation type="list" allowBlank="1" showInputMessage="1" showErrorMessage="1" prompt="Klik op pijltje rechts om keuze te maken" error="Let op. Je hebt een foute keuze gemaakt. Selecteer alleen 'nee' of 'ja'" sqref="C24 F24">
      <formula1>$R$27:$R$28</formula1>
    </dataValidation>
    <dataValidation type="list" showInputMessage="1" showErrorMessage="1" sqref="C4">
      <formula1>$AD$5:$AD$9</formula1>
    </dataValidation>
  </dataValidations>
  <printOptions headings="1"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I17"/>
  <sheetViews>
    <sheetView showGridLines="0" showRowColHeaders="0" zoomScalePageLayoutView="0" workbookViewId="0" topLeftCell="A1">
      <selection activeCell="I7" sqref="I7"/>
    </sheetView>
  </sheetViews>
  <sheetFormatPr defaultColWidth="9.140625" defaultRowHeight="15"/>
  <cols>
    <col min="4" max="4" width="45.7109375" style="21" customWidth="1"/>
    <col min="5" max="5" width="2.57421875" style="21" customWidth="1"/>
    <col min="9" max="9" width="45.7109375" style="21" customWidth="1"/>
  </cols>
  <sheetData>
    <row r="1" spans="1:4" ht="15">
      <c r="A1" t="s">
        <v>54</v>
      </c>
      <c r="D1" s="21">
        <f>Invulgegevens!C4</f>
        <v>0</v>
      </c>
    </row>
    <row r="2" spans="1:4" ht="15">
      <c r="A2" t="s">
        <v>55</v>
      </c>
      <c r="D2" s="21" t="str">
        <f>Datum</f>
        <v>SELECTEER DE WEDSTRIJD</v>
      </c>
    </row>
    <row r="4" spans="1:9" ht="15">
      <c r="A4" t="s">
        <v>56</v>
      </c>
      <c r="D4" s="21">
        <f>pe_naam</f>
        <v>0</v>
      </c>
      <c r="F4" t="s">
        <v>60</v>
      </c>
      <c r="I4" s="22">
        <f>pe_telefoon</f>
        <v>0</v>
      </c>
    </row>
    <row r="5" spans="1:9" ht="15">
      <c r="A5" t="s">
        <v>57</v>
      </c>
      <c r="D5" s="21">
        <f>pe_adres</f>
        <v>0</v>
      </c>
      <c r="F5" t="s">
        <v>61</v>
      </c>
      <c r="I5" s="21">
        <f>pe_email</f>
        <v>0</v>
      </c>
    </row>
    <row r="6" spans="1:9" ht="15">
      <c r="A6" t="s">
        <v>58</v>
      </c>
      <c r="D6" s="21">
        <f>pe_postcode</f>
        <v>0</v>
      </c>
      <c r="F6" t="s">
        <v>72</v>
      </c>
      <c r="I6" s="21">
        <f>ve_naam</f>
        <v>0</v>
      </c>
    </row>
    <row r="7" spans="1:9" ht="15">
      <c r="A7" t="s">
        <v>59</v>
      </c>
      <c r="D7" s="21">
        <f>pe_plaats</f>
        <v>0</v>
      </c>
      <c r="F7" t="s">
        <v>74</v>
      </c>
      <c r="I7" s="21">
        <f>Invulgegevens!G26</f>
        <v>0</v>
      </c>
    </row>
    <row r="10" spans="1:9" ht="15">
      <c r="A10" s="23"/>
      <c r="B10" s="23"/>
      <c r="C10" s="23" t="s">
        <v>62</v>
      </c>
      <c r="D10" s="24"/>
      <c r="F10" s="23"/>
      <c r="G10" s="23"/>
      <c r="H10" s="23" t="s">
        <v>73</v>
      </c>
      <c r="I10" s="24"/>
    </row>
    <row r="11" spans="1:9" ht="15">
      <c r="A11" t="s">
        <v>66</v>
      </c>
      <c r="D11" s="21">
        <f>di1_categorie</f>
        <v>0</v>
      </c>
      <c r="F11" t="s">
        <v>66</v>
      </c>
      <c r="I11" s="21">
        <f>di2_categorie</f>
        <v>0</v>
      </c>
    </row>
    <row r="12" spans="1:9" ht="15">
      <c r="A12" t="s">
        <v>67</v>
      </c>
      <c r="D12" s="21">
        <f>di1_klasse</f>
        <v>0</v>
      </c>
      <c r="F12" t="s">
        <v>67</v>
      </c>
      <c r="I12" s="21">
        <f>di2_klasse</f>
        <v>0</v>
      </c>
    </row>
    <row r="13" spans="1:9" ht="15">
      <c r="A13" t="s">
        <v>69</v>
      </c>
      <c r="D13" s="21" t="str">
        <f>di1_hc</f>
        <v>nee</v>
      </c>
      <c r="F13" t="s">
        <v>69</v>
      </c>
      <c r="I13" s="21" t="str">
        <f>di2_hc</f>
        <v>Nee</v>
      </c>
    </row>
    <row r="14" spans="1:9" ht="15">
      <c r="A14" t="s">
        <v>63</v>
      </c>
      <c r="D14" s="21">
        <f>di1_cnr</f>
        <v>0</v>
      </c>
      <c r="F14" t="s">
        <v>63</v>
      </c>
      <c r="I14" s="21">
        <f>di2_cnr</f>
        <v>0</v>
      </c>
    </row>
    <row r="15" spans="1:9" ht="15">
      <c r="A15" t="s">
        <v>64</v>
      </c>
      <c r="D15" s="21">
        <f>di1_naam</f>
        <v>0</v>
      </c>
      <c r="F15" t="s">
        <v>64</v>
      </c>
      <c r="I15" s="21">
        <f>di2_naam</f>
        <v>0</v>
      </c>
    </row>
    <row r="16" spans="1:9" ht="15">
      <c r="A16" t="s">
        <v>70</v>
      </c>
      <c r="D16" s="21">
        <f>di1_aantal</f>
        <v>2</v>
      </c>
      <c r="F16" t="s">
        <v>70</v>
      </c>
      <c r="I16" s="21">
        <f>di2_aantal</f>
        <v>2</v>
      </c>
    </row>
    <row r="17" spans="1:9" ht="15">
      <c r="A17" t="s">
        <v>71</v>
      </c>
      <c r="D17" s="21">
        <f>di1_opmerkingen</f>
        <v>0</v>
      </c>
      <c r="F17" t="s">
        <v>71</v>
      </c>
      <c r="I17" s="21">
        <f>di2_opmerkingen</f>
        <v>0</v>
      </c>
    </row>
  </sheetData>
  <sheetProtection password="EEA8" sheet="1"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Henk</dc:creator>
  <cp:keywords/>
  <dc:description/>
  <cp:lastModifiedBy>Hunter win 1.4</cp:lastModifiedBy>
  <cp:lastPrinted>2015-01-05T17:32:03Z</cp:lastPrinted>
  <dcterms:created xsi:type="dcterms:W3CDTF">2013-11-13T15:53:02Z</dcterms:created>
  <dcterms:modified xsi:type="dcterms:W3CDTF">2016-03-16T21:55:33Z</dcterms:modified>
  <cp:category/>
  <cp:version/>
  <cp:contentType/>
  <cp:contentStatus/>
</cp:coreProperties>
</file>